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<sst xmlns="http://schemas.openxmlformats.org/spreadsheetml/2006/main" count="96" uniqueCount="26">
  <si>
    <t>Metas de Gestion / Localidades</t>
  </si>
  <si>
    <t>Unidad Medida</t>
  </si>
  <si>
    <t>Continuidad</t>
  </si>
  <si>
    <t>Presion Minima</t>
  </si>
  <si>
    <t>Tratamiento de Aguas Servidas</t>
  </si>
  <si>
    <t>Relacion de Trabajo</t>
  </si>
  <si>
    <t>Conexiones Activas de Agua Potable</t>
  </si>
  <si>
    <t>Nº</t>
  </si>
  <si>
    <t>Hrs/Dia</t>
  </si>
  <si>
    <t>m.c.a</t>
  </si>
  <si>
    <t>%</t>
  </si>
  <si>
    <t>Iquitos</t>
  </si>
  <si>
    <t>Yurimaguas</t>
  </si>
  <si>
    <t>Requena</t>
  </si>
  <si>
    <t>Conexiones de Agua Potable</t>
  </si>
  <si>
    <t>Conexiones de Alcantarillado</t>
  </si>
  <si>
    <t>Linea base</t>
  </si>
  <si>
    <t>Micromedidores</t>
  </si>
  <si>
    <t>Actualizacion Catastro Tecnico Agua Potable y Alcantarillado</t>
  </si>
  <si>
    <t>Actualizacion Catastro Comercial Agua Potable y Alcantarillado</t>
  </si>
  <si>
    <t>Unidad de Medida</t>
  </si>
  <si>
    <t>Horas/día</t>
  </si>
  <si>
    <t>Indice Cumplimiento Global</t>
  </si>
  <si>
    <t>Progra  mado</t>
  </si>
  <si>
    <t>Ejecu  tado</t>
  </si>
  <si>
    <t>Indice de Cumplimiento Metas Estudio Tarifario (PMO) de la EPS SEDALORETO S.A. - Quinquenio 2010-2014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</si>
</sst>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0.0%"/>
    <numFmt numFmtId="179" formatCode="0.00000"/>
    <numFmt numFmtId="180" formatCode="0.0000"/>
    <numFmt numFmtId="181" formatCode="0.000"/>
    <numFmt numFmtId="182" formatCode="0.000%"/>
    <numFmt numFmtId="183" formatCode="0.0"/>
    <numFmt numFmtId="18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dotted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dotted"/>
    </border>
    <border>
      <left style="thin"/>
      <right style="medium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9" fontId="40" fillId="0" borderId="0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41" fillId="0" borderId="20" xfId="0" applyNumberFormat="1" applyFont="1" applyBorder="1" applyAlignment="1">
      <alignment horizontal="center"/>
    </xf>
    <xf numFmtId="3" fontId="4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/>
    </xf>
    <xf numFmtId="3" fontId="41" fillId="0" borderId="25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3" fontId="41" fillId="0" borderId="19" xfId="0" applyNumberFormat="1" applyFont="1" applyBorder="1" applyAlignment="1">
      <alignment horizontal="center"/>
    </xf>
    <xf numFmtId="0" fontId="40" fillId="0" borderId="26" xfId="0" applyFont="1" applyBorder="1" applyAlignment="1">
      <alignment/>
    </xf>
    <xf numFmtId="0" fontId="40" fillId="0" borderId="24" xfId="0" applyFont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40" fillId="0" borderId="30" xfId="0" applyNumberFormat="1" applyFont="1" applyFill="1" applyBorder="1" applyAlignment="1">
      <alignment horizontal="center"/>
    </xf>
    <xf numFmtId="3" fontId="40" fillId="0" borderId="28" xfId="0" applyNumberFormat="1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10" fontId="40" fillId="0" borderId="2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3" fontId="40" fillId="0" borderId="34" xfId="0" applyNumberFormat="1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/>
    </xf>
    <xf numFmtId="3" fontId="40" fillId="0" borderId="36" xfId="0" applyNumberFormat="1" applyFont="1" applyFill="1" applyBorder="1" applyAlignment="1">
      <alignment horizontal="center"/>
    </xf>
    <xf numFmtId="3" fontId="40" fillId="0" borderId="37" xfId="0" applyNumberFormat="1" applyFont="1" applyFill="1" applyBorder="1" applyAlignment="1">
      <alignment horizontal="center"/>
    </xf>
    <xf numFmtId="3" fontId="40" fillId="0" borderId="38" xfId="0" applyNumberFormat="1" applyFont="1" applyFill="1" applyBorder="1" applyAlignment="1">
      <alignment horizontal="center"/>
    </xf>
    <xf numFmtId="3" fontId="40" fillId="0" borderId="39" xfId="0" applyNumberFormat="1" applyFont="1" applyFill="1" applyBorder="1" applyAlignment="1">
      <alignment horizontal="center"/>
    </xf>
    <xf numFmtId="3" fontId="40" fillId="0" borderId="40" xfId="0" applyNumberFormat="1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3" fontId="40" fillId="0" borderId="42" xfId="0" applyNumberFormat="1" applyFont="1" applyFill="1" applyBorder="1" applyAlignment="1">
      <alignment horizontal="center"/>
    </xf>
    <xf numFmtId="3" fontId="40" fillId="0" borderId="43" xfId="0" applyNumberFormat="1" applyFont="1" applyFill="1" applyBorder="1" applyAlignment="1">
      <alignment horizontal="center"/>
    </xf>
    <xf numFmtId="3" fontId="40" fillId="0" borderId="44" xfId="0" applyNumberFormat="1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 vertical="center"/>
    </xf>
    <xf numFmtId="3" fontId="40" fillId="0" borderId="46" xfId="0" applyNumberFormat="1" applyFont="1" applyFill="1" applyBorder="1" applyAlignment="1">
      <alignment horizontal="center" vertical="center"/>
    </xf>
    <xf numFmtId="3" fontId="40" fillId="0" borderId="37" xfId="0" applyNumberFormat="1" applyFont="1" applyFill="1" applyBorder="1" applyAlignment="1">
      <alignment horizontal="center" vertical="center"/>
    </xf>
    <xf numFmtId="3" fontId="41" fillId="0" borderId="20" xfId="0" applyNumberFormat="1" applyFon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3" fontId="41" fillId="0" borderId="24" xfId="0" applyNumberFormat="1" applyFont="1" applyFill="1" applyBorder="1" applyAlignment="1">
      <alignment horizontal="center"/>
    </xf>
    <xf numFmtId="3" fontId="41" fillId="0" borderId="19" xfId="0" applyNumberFormat="1" applyFont="1" applyFill="1" applyBorder="1" applyAlignment="1">
      <alignment horizontal="center"/>
    </xf>
    <xf numFmtId="3" fontId="41" fillId="0" borderId="25" xfId="0" applyNumberFormat="1" applyFont="1" applyFill="1" applyBorder="1" applyAlignment="1">
      <alignment horizontal="center"/>
    </xf>
    <xf numFmtId="3" fontId="40" fillId="0" borderId="38" xfId="0" applyNumberFormat="1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3" fontId="40" fillId="0" borderId="48" xfId="0" applyNumberFormat="1" applyFont="1" applyFill="1" applyBorder="1" applyAlignment="1">
      <alignment horizontal="center" vertical="center"/>
    </xf>
    <xf numFmtId="3" fontId="40" fillId="0" borderId="49" xfId="0" applyNumberFormat="1" applyFont="1" applyFill="1" applyBorder="1" applyAlignment="1">
      <alignment horizontal="center" vertical="center"/>
    </xf>
    <xf numFmtId="3" fontId="40" fillId="0" borderId="46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 wrapText="1"/>
    </xf>
    <xf numFmtId="0" fontId="41" fillId="0" borderId="21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0" fontId="41" fillId="0" borderId="25" xfId="0" applyFont="1" applyFill="1" applyBorder="1" applyAlignment="1">
      <alignment wrapText="1"/>
    </xf>
    <xf numFmtId="0" fontId="41" fillId="0" borderId="19" xfId="0" applyFont="1" applyFill="1" applyBorder="1" applyAlignment="1">
      <alignment wrapText="1"/>
    </xf>
    <xf numFmtId="0" fontId="40" fillId="0" borderId="37" xfId="0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 vertical="center"/>
    </xf>
    <xf numFmtId="9" fontId="40" fillId="0" borderId="46" xfId="0" applyNumberFormat="1" applyFont="1" applyFill="1" applyBorder="1" applyAlignment="1">
      <alignment horizontal="center"/>
    </xf>
    <xf numFmtId="9" fontId="40" fillId="0" borderId="37" xfId="0" applyNumberFormat="1" applyFont="1" applyFill="1" applyBorder="1" applyAlignment="1">
      <alignment horizontal="center"/>
    </xf>
    <xf numFmtId="9" fontId="40" fillId="0" borderId="38" xfId="0" applyNumberFormat="1" applyFont="1" applyFill="1" applyBorder="1" applyAlignment="1">
      <alignment horizontal="center"/>
    </xf>
    <xf numFmtId="9" fontId="40" fillId="0" borderId="41" xfId="0" applyNumberFormat="1" applyFont="1" applyFill="1" applyBorder="1" applyAlignment="1">
      <alignment horizontal="center"/>
    </xf>
    <xf numFmtId="9" fontId="40" fillId="0" borderId="20" xfId="0" applyNumberFormat="1" applyFont="1" applyFill="1" applyBorder="1" applyAlignment="1">
      <alignment horizontal="center"/>
    </xf>
    <xf numFmtId="9" fontId="40" fillId="0" borderId="25" xfId="0" applyNumberFormat="1" applyFont="1" applyFill="1" applyBorder="1" applyAlignment="1">
      <alignment horizontal="center"/>
    </xf>
    <xf numFmtId="9" fontId="40" fillId="0" borderId="42" xfId="0" applyNumberFormat="1" applyFont="1" applyFill="1" applyBorder="1" applyAlignment="1">
      <alignment horizontal="center"/>
    </xf>
    <xf numFmtId="9" fontId="40" fillId="0" borderId="50" xfId="0" applyNumberFormat="1" applyFont="1" applyFill="1" applyBorder="1" applyAlignment="1">
      <alignment horizontal="center"/>
    </xf>
    <xf numFmtId="9" fontId="40" fillId="0" borderId="20" xfId="0" applyNumberFormat="1" applyFont="1" applyFill="1" applyBorder="1" applyAlignment="1">
      <alignment horizontal="center" vertical="center"/>
    </xf>
    <xf numFmtId="9" fontId="40" fillId="0" borderId="25" xfId="0" applyNumberFormat="1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horizontal="center" wrapText="1"/>
    </xf>
    <xf numFmtId="0" fontId="44" fillId="32" borderId="14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center" wrapText="1"/>
    </xf>
    <xf numFmtId="0" fontId="44" fillId="32" borderId="22" xfId="0" applyFont="1" applyFill="1" applyBorder="1" applyAlignment="1">
      <alignment horizontal="center" vertical="center" wrapText="1"/>
    </xf>
    <xf numFmtId="0" fontId="44" fillId="32" borderId="25" xfId="0" applyFont="1" applyFill="1" applyBorder="1" applyAlignment="1">
      <alignment horizontal="center" vertical="center" wrapText="1"/>
    </xf>
    <xf numFmtId="0" fontId="41" fillId="32" borderId="20" xfId="0" applyFont="1" applyFill="1" applyBorder="1" applyAlignment="1">
      <alignment horizontal="center" vertical="center" wrapText="1"/>
    </xf>
    <xf numFmtId="0" fontId="41" fillId="32" borderId="24" xfId="0" applyFont="1" applyFill="1" applyBorder="1" applyAlignment="1">
      <alignment horizontal="center" vertical="center" wrapText="1"/>
    </xf>
    <xf numFmtId="0" fontId="41" fillId="32" borderId="25" xfId="0" applyFont="1" applyFill="1" applyBorder="1" applyAlignment="1">
      <alignment horizontal="center" vertical="center" wrapText="1"/>
    </xf>
    <xf numFmtId="10" fontId="40" fillId="0" borderId="33" xfId="0" applyNumberFormat="1" applyFont="1" applyFill="1" applyBorder="1" applyAlignment="1">
      <alignment horizontal="center"/>
    </xf>
    <xf numFmtId="10" fontId="2" fillId="0" borderId="27" xfId="0" applyNumberFormat="1" applyFont="1" applyFill="1" applyBorder="1" applyAlignment="1">
      <alignment horizontal="center"/>
    </xf>
    <xf numFmtId="10" fontId="40" fillId="0" borderId="10" xfId="0" applyNumberFormat="1" applyFont="1" applyFill="1" applyBorder="1" applyAlignment="1">
      <alignment horizontal="center"/>
    </xf>
    <xf numFmtId="10" fontId="40" fillId="0" borderId="27" xfId="0" applyNumberFormat="1" applyFont="1" applyFill="1" applyBorder="1" applyAlignment="1">
      <alignment horizontal="center"/>
    </xf>
    <xf numFmtId="10" fontId="40" fillId="0" borderId="34" xfId="0" applyNumberFormat="1" applyFont="1" applyFill="1" applyBorder="1" applyAlignment="1">
      <alignment horizontal="center"/>
    </xf>
    <xf numFmtId="10" fontId="40" fillId="0" borderId="30" xfId="0" applyNumberFormat="1" applyFont="1" applyFill="1" applyBorder="1" applyAlignment="1">
      <alignment horizontal="center"/>
    </xf>
    <xf numFmtId="10" fontId="40" fillId="0" borderId="38" xfId="0" applyNumberFormat="1" applyFont="1" applyFill="1" applyBorder="1" applyAlignment="1">
      <alignment horizontal="center"/>
    </xf>
    <xf numFmtId="10" fontId="2" fillId="0" borderId="28" xfId="0" applyNumberFormat="1" applyFont="1" applyFill="1" applyBorder="1" applyAlignment="1">
      <alignment horizontal="center"/>
    </xf>
    <xf numFmtId="10" fontId="40" fillId="0" borderId="39" xfId="0" applyNumberFormat="1" applyFont="1" applyFill="1" applyBorder="1" applyAlignment="1">
      <alignment horizontal="center"/>
    </xf>
    <xf numFmtId="10" fontId="40" fillId="0" borderId="28" xfId="0" applyNumberFormat="1" applyFont="1" applyFill="1" applyBorder="1" applyAlignment="1">
      <alignment horizontal="center"/>
    </xf>
    <xf numFmtId="10" fontId="40" fillId="0" borderId="40" xfId="0" applyNumberFormat="1" applyFont="1" applyFill="1" applyBorder="1" applyAlignment="1">
      <alignment horizontal="center"/>
    </xf>
    <xf numFmtId="10" fontId="40" fillId="0" borderId="46" xfId="0" applyNumberFormat="1" applyFont="1" applyFill="1" applyBorder="1" applyAlignment="1">
      <alignment horizontal="center"/>
    </xf>
    <xf numFmtId="10" fontId="2" fillId="0" borderId="30" xfId="0" applyNumberFormat="1" applyFont="1" applyFill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10" fontId="40" fillId="0" borderId="45" xfId="0" applyNumberFormat="1" applyFont="1" applyFill="1" applyBorder="1" applyAlignment="1">
      <alignment horizontal="center"/>
    </xf>
    <xf numFmtId="10" fontId="40" fillId="0" borderId="20" xfId="0" applyNumberFormat="1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10" fontId="40" fillId="0" borderId="24" xfId="0" applyNumberFormat="1" applyFont="1" applyFill="1" applyBorder="1" applyAlignment="1">
      <alignment horizontal="center"/>
    </xf>
    <xf numFmtId="10" fontId="40" fillId="0" borderId="21" xfId="0" applyNumberFormat="1" applyFont="1" applyFill="1" applyBorder="1" applyAlignment="1">
      <alignment horizontal="center"/>
    </xf>
    <xf numFmtId="10" fontId="40" fillId="0" borderId="19" xfId="0" applyNumberFormat="1" applyFont="1" applyFill="1" applyBorder="1" applyAlignment="1">
      <alignment horizontal="center"/>
    </xf>
    <xf numFmtId="10" fontId="2" fillId="0" borderId="20" xfId="0" applyNumberFormat="1" applyFont="1" applyFill="1" applyBorder="1" applyAlignment="1">
      <alignment horizontal="center"/>
    </xf>
    <xf numFmtId="10" fontId="2" fillId="0" borderId="24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10" fontId="2" fillId="0" borderId="29" xfId="0" applyNumberFormat="1" applyFont="1" applyFill="1" applyBorder="1" applyAlignment="1">
      <alignment horizontal="center"/>
    </xf>
    <xf numFmtId="10" fontId="40" fillId="0" borderId="44" xfId="0" applyNumberFormat="1" applyFont="1" applyFill="1" applyBorder="1" applyAlignment="1">
      <alignment horizontal="center"/>
    </xf>
    <xf numFmtId="10" fontId="40" fillId="0" borderId="29" xfId="0" applyNumberFormat="1" applyFont="1" applyFill="1" applyBorder="1" applyAlignment="1">
      <alignment horizontal="center"/>
    </xf>
    <xf numFmtId="10" fontId="40" fillId="0" borderId="20" xfId="0" applyNumberFormat="1" applyFont="1" applyFill="1" applyBorder="1" applyAlignment="1">
      <alignment horizontal="center" vertical="center"/>
    </xf>
    <xf numFmtId="10" fontId="2" fillId="0" borderId="21" xfId="0" applyNumberFormat="1" applyFont="1" applyFill="1" applyBorder="1" applyAlignment="1">
      <alignment horizontal="center" vertical="center"/>
    </xf>
    <xf numFmtId="10" fontId="40" fillId="0" borderId="24" xfId="0" applyNumberFormat="1" applyFont="1" applyFill="1" applyBorder="1" applyAlignment="1">
      <alignment horizontal="center" vertical="center"/>
    </xf>
    <xf numFmtId="10" fontId="40" fillId="0" borderId="19" xfId="0" applyNumberFormat="1" applyFont="1" applyFill="1" applyBorder="1" applyAlignment="1">
      <alignment horizontal="center" vertical="center"/>
    </xf>
    <xf numFmtId="10" fontId="41" fillId="0" borderId="51" xfId="0" applyNumberFormat="1" applyFont="1" applyBorder="1" applyAlignment="1">
      <alignment horizontal="center" vertical="center"/>
    </xf>
    <xf numFmtId="10" fontId="41" fillId="0" borderId="25" xfId="0" applyNumberFormat="1" applyFont="1" applyBorder="1" applyAlignment="1">
      <alignment horizontal="center" vertical="center"/>
    </xf>
    <xf numFmtId="2" fontId="40" fillId="0" borderId="33" xfId="0" applyNumberFormat="1" applyFont="1" applyFill="1" applyBorder="1" applyAlignment="1">
      <alignment horizontal="center"/>
    </xf>
    <xf numFmtId="2" fontId="40" fillId="0" borderId="38" xfId="0" applyNumberFormat="1" applyFont="1" applyFill="1" applyBorder="1" applyAlignment="1">
      <alignment horizontal="center"/>
    </xf>
    <xf numFmtId="2" fontId="40" fillId="0" borderId="42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40" fillId="0" borderId="34" xfId="0" applyNumberFormat="1" applyFont="1" applyFill="1" applyBorder="1" applyAlignment="1">
      <alignment horizontal="center"/>
    </xf>
    <xf numFmtId="2" fontId="40" fillId="0" borderId="45" xfId="0" applyNumberFormat="1" applyFont="1" applyFill="1" applyBorder="1" applyAlignment="1">
      <alignment horizontal="center" vertical="center"/>
    </xf>
    <xf numFmtId="2" fontId="40" fillId="0" borderId="30" xfId="0" applyNumberFormat="1" applyFont="1" applyFill="1" applyBorder="1" applyAlignment="1">
      <alignment horizontal="center" vertical="center"/>
    </xf>
    <xf numFmtId="2" fontId="40" fillId="0" borderId="46" xfId="0" applyNumberFormat="1" applyFont="1" applyFill="1" applyBorder="1" applyAlignment="1">
      <alignment horizontal="center" vertical="center"/>
    </xf>
    <xf numFmtId="2" fontId="40" fillId="0" borderId="39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40" fillId="0" borderId="40" xfId="0" applyNumberFormat="1" applyFont="1" applyFill="1" applyBorder="1" applyAlignment="1">
      <alignment horizontal="center"/>
    </xf>
    <xf numFmtId="2" fontId="40" fillId="0" borderId="40" xfId="0" applyNumberFormat="1" applyFont="1" applyFill="1" applyBorder="1" applyAlignment="1">
      <alignment horizontal="center" vertical="center"/>
    </xf>
    <xf numFmtId="2" fontId="40" fillId="0" borderId="28" xfId="0" applyNumberFormat="1" applyFont="1" applyFill="1" applyBorder="1" applyAlignment="1">
      <alignment horizontal="center" vertical="center"/>
    </xf>
    <xf numFmtId="2" fontId="40" fillId="0" borderId="38" xfId="0" applyNumberFormat="1" applyFont="1" applyFill="1" applyBorder="1" applyAlignment="1">
      <alignment horizontal="center" vertical="center"/>
    </xf>
    <xf numFmtId="2" fontId="40" fillId="0" borderId="43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40" fillId="0" borderId="44" xfId="0" applyNumberFormat="1" applyFont="1" applyFill="1" applyBorder="1" applyAlignment="1">
      <alignment horizontal="center"/>
    </xf>
    <xf numFmtId="2" fontId="40" fillId="0" borderId="45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4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3" fontId="40" fillId="0" borderId="52" xfId="0" applyNumberFormat="1" applyFont="1" applyFill="1" applyBorder="1" applyAlignment="1">
      <alignment horizontal="center" vertical="center"/>
    </xf>
    <xf numFmtId="3" fontId="40" fillId="0" borderId="53" xfId="0" applyNumberFormat="1" applyFont="1" applyFill="1" applyBorder="1" applyAlignment="1">
      <alignment horizontal="center" vertical="center"/>
    </xf>
    <xf numFmtId="3" fontId="40" fillId="0" borderId="40" xfId="0" applyNumberFormat="1" applyFont="1" applyFill="1" applyBorder="1" applyAlignment="1">
      <alignment horizontal="center" vertical="center"/>
    </xf>
    <xf numFmtId="3" fontId="40" fillId="0" borderId="28" xfId="0" applyNumberFormat="1" applyFont="1" applyFill="1" applyBorder="1" applyAlignment="1">
      <alignment horizontal="center" vertical="center"/>
    </xf>
    <xf numFmtId="3" fontId="40" fillId="0" borderId="45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1219200</xdr:colOff>
      <xdr:row>1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zoomScalePageLayoutView="0" workbookViewId="0" topLeftCell="A1">
      <selection activeCell="P10" sqref="P10"/>
    </sheetView>
  </sheetViews>
  <sheetFormatPr defaultColWidth="11.421875" defaultRowHeight="15"/>
  <cols>
    <col min="1" max="1" width="2.00390625" style="0" customWidth="1"/>
    <col min="2" max="2" width="39.7109375" style="0" customWidth="1"/>
    <col min="3" max="3" width="13.8515625" style="0" hidden="1" customWidth="1"/>
    <col min="4" max="4" width="9.8515625" style="0" customWidth="1"/>
    <col min="5" max="14" width="8.7109375" style="0" customWidth="1"/>
  </cols>
  <sheetData>
    <row r="1" ht="9.75" customHeight="1">
      <c r="B1" s="1"/>
    </row>
    <row r="2" spans="2:14" ht="15" customHeight="1">
      <c r="B2" s="58" t="s">
        <v>25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ht="9.75" customHeight="1" thickBot="1"/>
    <row r="4" spans="2:14" ht="30.75" customHeight="1" thickBot="1">
      <c r="B4" s="104" t="s">
        <v>0</v>
      </c>
      <c r="C4" s="105" t="s">
        <v>1</v>
      </c>
      <c r="D4" s="104" t="s">
        <v>20</v>
      </c>
      <c r="E4" s="108">
        <v>2010</v>
      </c>
      <c r="F4" s="109"/>
      <c r="G4" s="108">
        <v>2011</v>
      </c>
      <c r="H4" s="109"/>
      <c r="I4" s="108">
        <v>2012</v>
      </c>
      <c r="J4" s="109"/>
      <c r="K4" s="108">
        <v>2013</v>
      </c>
      <c r="L4" s="109"/>
      <c r="M4" s="108">
        <v>2014</v>
      </c>
      <c r="N4" s="109"/>
    </row>
    <row r="5" spans="2:14" ht="30.75" thickBot="1">
      <c r="B5" s="106"/>
      <c r="C5" s="107"/>
      <c r="D5" s="106"/>
      <c r="E5" s="110" t="s">
        <v>23</v>
      </c>
      <c r="F5" s="111" t="s">
        <v>24</v>
      </c>
      <c r="G5" s="110" t="s">
        <v>23</v>
      </c>
      <c r="H5" s="111" t="s">
        <v>24</v>
      </c>
      <c r="I5" s="110" t="s">
        <v>23</v>
      </c>
      <c r="J5" s="112" t="s">
        <v>24</v>
      </c>
      <c r="K5" s="110" t="s">
        <v>23</v>
      </c>
      <c r="L5" s="112" t="s">
        <v>24</v>
      </c>
      <c r="M5" s="110" t="s">
        <v>23</v>
      </c>
      <c r="N5" s="112" t="s">
        <v>24</v>
      </c>
    </row>
    <row r="6" spans="2:14" ht="6.75" customHeight="1" thickBot="1">
      <c r="B6" s="2"/>
      <c r="C6" s="3"/>
      <c r="D6" s="3"/>
      <c r="E6" s="42"/>
      <c r="F6" s="3"/>
      <c r="G6" s="22"/>
      <c r="H6" s="3"/>
      <c r="I6" s="3"/>
      <c r="J6" s="3"/>
      <c r="K6" s="3"/>
      <c r="L6" s="3"/>
      <c r="M6" s="2"/>
      <c r="N6" s="41"/>
    </row>
    <row r="7" spans="2:14" ht="15.75" thickBot="1">
      <c r="B7" s="4" t="s">
        <v>14</v>
      </c>
      <c r="C7" s="5" t="s">
        <v>7</v>
      </c>
      <c r="D7" s="31"/>
      <c r="E7" s="28">
        <f aca="true" t="shared" si="0" ref="E7:M7">SUM(E8:E10)</f>
        <v>2585</v>
      </c>
      <c r="F7" s="29">
        <f t="shared" si="0"/>
        <v>2194</v>
      </c>
      <c r="G7" s="35">
        <f t="shared" si="0"/>
        <v>3293</v>
      </c>
      <c r="H7" s="29">
        <f t="shared" si="0"/>
        <v>5018</v>
      </c>
      <c r="I7" s="40">
        <f t="shared" si="0"/>
        <v>298</v>
      </c>
      <c r="J7" s="29">
        <f t="shared" si="0"/>
        <v>7971</v>
      </c>
      <c r="K7" s="40">
        <f t="shared" si="0"/>
        <v>401</v>
      </c>
      <c r="L7" s="29">
        <f t="shared" si="0"/>
        <v>675</v>
      </c>
      <c r="M7" s="28">
        <f t="shared" si="0"/>
        <v>15429</v>
      </c>
      <c r="N7" s="36"/>
    </row>
    <row r="8" spans="2:14" ht="15">
      <c r="B8" s="6" t="s">
        <v>11</v>
      </c>
      <c r="C8" s="7" t="s">
        <v>7</v>
      </c>
      <c r="D8" s="19" t="s">
        <v>7</v>
      </c>
      <c r="E8" s="59">
        <v>2261</v>
      </c>
      <c r="F8" s="43">
        <v>1485</v>
      </c>
      <c r="G8" s="60">
        <v>2961</v>
      </c>
      <c r="H8" s="43">
        <v>3659</v>
      </c>
      <c r="I8" s="61">
        <v>0</v>
      </c>
      <c r="J8" s="46">
        <v>7068</v>
      </c>
      <c r="K8" s="62">
        <v>0</v>
      </c>
      <c r="L8" s="48">
        <v>0</v>
      </c>
      <c r="M8" s="63">
        <v>13212</v>
      </c>
      <c r="N8" s="64"/>
    </row>
    <row r="9" spans="2:14" ht="15">
      <c r="B9" s="8" t="s">
        <v>12</v>
      </c>
      <c r="C9" s="9" t="s">
        <v>7</v>
      </c>
      <c r="D9" s="20" t="s">
        <v>7</v>
      </c>
      <c r="E9" s="65">
        <v>281</v>
      </c>
      <c r="F9" s="44">
        <v>709</v>
      </c>
      <c r="G9" s="66">
        <v>289</v>
      </c>
      <c r="H9" s="44">
        <v>1258</v>
      </c>
      <c r="I9" s="67">
        <v>298</v>
      </c>
      <c r="J9" s="47">
        <v>885</v>
      </c>
      <c r="K9" s="68">
        <v>401</v>
      </c>
      <c r="L9" s="49">
        <v>675</v>
      </c>
      <c r="M9" s="69">
        <v>322</v>
      </c>
      <c r="N9" s="70"/>
    </row>
    <row r="10" spans="2:14" ht="15.75" thickBot="1">
      <c r="B10" s="10" t="s">
        <v>13</v>
      </c>
      <c r="C10" s="11" t="s">
        <v>7</v>
      </c>
      <c r="D10" s="21" t="s">
        <v>7</v>
      </c>
      <c r="E10" s="71">
        <v>43</v>
      </c>
      <c r="F10" s="45">
        <v>0</v>
      </c>
      <c r="G10" s="72">
        <v>43</v>
      </c>
      <c r="H10" s="45">
        <v>101</v>
      </c>
      <c r="I10" s="73">
        <v>0</v>
      </c>
      <c r="J10" s="46">
        <v>18</v>
      </c>
      <c r="K10" s="74">
        <v>0</v>
      </c>
      <c r="L10" s="50">
        <v>0</v>
      </c>
      <c r="M10" s="75">
        <v>1895</v>
      </c>
      <c r="N10" s="76"/>
    </row>
    <row r="11" spans="2:14" ht="15.75" thickBot="1">
      <c r="B11" s="4" t="s">
        <v>15</v>
      </c>
      <c r="C11" s="5" t="s">
        <v>7</v>
      </c>
      <c r="D11" s="31"/>
      <c r="E11" s="77">
        <f aca="true" t="shared" si="1" ref="E11:M11">SUM(E12:E14)</f>
        <v>992</v>
      </c>
      <c r="F11" s="78">
        <f t="shared" si="1"/>
        <v>106</v>
      </c>
      <c r="G11" s="79">
        <f t="shared" si="1"/>
        <v>2388</v>
      </c>
      <c r="H11" s="78">
        <f t="shared" si="1"/>
        <v>4167</v>
      </c>
      <c r="I11" s="80">
        <f t="shared" si="1"/>
        <v>104</v>
      </c>
      <c r="J11" s="78">
        <f t="shared" si="1"/>
        <v>314</v>
      </c>
      <c r="K11" s="80">
        <f t="shared" si="1"/>
        <v>108</v>
      </c>
      <c r="L11" s="78">
        <f t="shared" si="1"/>
        <v>186</v>
      </c>
      <c r="M11" s="77">
        <f t="shared" si="1"/>
        <v>24526</v>
      </c>
      <c r="N11" s="81"/>
    </row>
    <row r="12" spans="2:14" ht="15">
      <c r="B12" s="6" t="s">
        <v>11</v>
      </c>
      <c r="C12" s="7" t="s">
        <v>7</v>
      </c>
      <c r="D12" s="19" t="s">
        <v>7</v>
      </c>
      <c r="E12" s="59">
        <v>884</v>
      </c>
      <c r="F12" s="43">
        <v>79</v>
      </c>
      <c r="G12" s="60">
        <v>2276</v>
      </c>
      <c r="H12" s="43">
        <v>3990</v>
      </c>
      <c r="I12" s="61">
        <v>0</v>
      </c>
      <c r="J12" s="46">
        <v>153</v>
      </c>
      <c r="K12" s="68">
        <v>0</v>
      </c>
      <c r="L12" s="49">
        <v>0</v>
      </c>
      <c r="M12" s="82">
        <v>23230</v>
      </c>
      <c r="N12" s="76"/>
    </row>
    <row r="13" spans="2:14" ht="15">
      <c r="B13" s="8" t="s">
        <v>12</v>
      </c>
      <c r="C13" s="9" t="s">
        <v>7</v>
      </c>
      <c r="D13" s="20" t="s">
        <v>7</v>
      </c>
      <c r="E13" s="65">
        <v>98</v>
      </c>
      <c r="F13" s="44">
        <v>27</v>
      </c>
      <c r="G13" s="66">
        <v>101</v>
      </c>
      <c r="H13" s="44">
        <v>150</v>
      </c>
      <c r="I13" s="67">
        <v>104</v>
      </c>
      <c r="J13" s="47">
        <v>161</v>
      </c>
      <c r="K13" s="68">
        <v>108</v>
      </c>
      <c r="L13" s="49">
        <v>186</v>
      </c>
      <c r="M13" s="69">
        <v>111</v>
      </c>
      <c r="N13" s="70"/>
    </row>
    <row r="14" spans="2:14" ht="15.75" thickBot="1">
      <c r="B14" s="10" t="s">
        <v>13</v>
      </c>
      <c r="C14" s="11" t="s">
        <v>7</v>
      </c>
      <c r="D14" s="21" t="s">
        <v>7</v>
      </c>
      <c r="E14" s="71">
        <v>10</v>
      </c>
      <c r="F14" s="45">
        <v>0</v>
      </c>
      <c r="G14" s="72">
        <v>11</v>
      </c>
      <c r="H14" s="45">
        <v>27</v>
      </c>
      <c r="I14" s="73">
        <v>0</v>
      </c>
      <c r="J14" s="46">
        <v>0</v>
      </c>
      <c r="K14" s="83">
        <v>0</v>
      </c>
      <c r="L14" s="51">
        <v>0</v>
      </c>
      <c r="M14" s="84">
        <v>1185</v>
      </c>
      <c r="N14" s="76"/>
    </row>
    <row r="15" spans="2:14" ht="15.75" thickBot="1">
      <c r="B15" s="4" t="s">
        <v>17</v>
      </c>
      <c r="C15" s="5" t="s">
        <v>7</v>
      </c>
      <c r="D15" s="31"/>
      <c r="E15" s="77">
        <f aca="true" t="shared" si="2" ref="E15:M15">SUM(E16:E18)</f>
        <v>5528</v>
      </c>
      <c r="F15" s="78">
        <f t="shared" si="2"/>
        <v>3186</v>
      </c>
      <c r="G15" s="79">
        <f t="shared" si="2"/>
        <v>6069</v>
      </c>
      <c r="H15" s="78">
        <f t="shared" si="2"/>
        <v>9481</v>
      </c>
      <c r="I15" s="80">
        <f t="shared" si="2"/>
        <v>1577</v>
      </c>
      <c r="J15" s="78">
        <f t="shared" si="2"/>
        <v>2684</v>
      </c>
      <c r="K15" s="80">
        <f t="shared" si="2"/>
        <v>3047</v>
      </c>
      <c r="L15" s="78">
        <f t="shared" si="2"/>
        <v>3739</v>
      </c>
      <c r="M15" s="77">
        <f t="shared" si="2"/>
        <v>18468</v>
      </c>
      <c r="N15" s="81"/>
    </row>
    <row r="16" spans="2:14" ht="15">
      <c r="B16" s="6" t="s">
        <v>11</v>
      </c>
      <c r="C16" s="7" t="s">
        <v>7</v>
      </c>
      <c r="D16" s="19" t="s">
        <v>7</v>
      </c>
      <c r="E16" s="59">
        <v>5210</v>
      </c>
      <c r="F16" s="43">
        <v>627</v>
      </c>
      <c r="G16" s="60">
        <v>5742</v>
      </c>
      <c r="H16" s="43">
        <v>8191</v>
      </c>
      <c r="I16" s="61">
        <v>1280</v>
      </c>
      <c r="J16" s="46">
        <v>1294</v>
      </c>
      <c r="K16" s="169">
        <v>2631</v>
      </c>
      <c r="L16" s="170">
        <v>3106</v>
      </c>
      <c r="M16" s="85">
        <f>1108+14565</f>
        <v>15673</v>
      </c>
      <c r="N16" s="76"/>
    </row>
    <row r="17" spans="2:14" ht="15">
      <c r="B17" s="8" t="s">
        <v>12</v>
      </c>
      <c r="C17" s="9" t="s">
        <v>7</v>
      </c>
      <c r="D17" s="20" t="s">
        <v>7</v>
      </c>
      <c r="E17" s="65">
        <v>302</v>
      </c>
      <c r="F17" s="44">
        <v>2559</v>
      </c>
      <c r="G17" s="66">
        <v>311</v>
      </c>
      <c r="H17" s="44">
        <v>1154</v>
      </c>
      <c r="I17" s="67">
        <v>297</v>
      </c>
      <c r="J17" s="47">
        <v>1390</v>
      </c>
      <c r="K17" s="171">
        <v>416</v>
      </c>
      <c r="L17" s="172">
        <v>633</v>
      </c>
      <c r="M17" s="69">
        <v>337</v>
      </c>
      <c r="N17" s="70"/>
    </row>
    <row r="18" spans="2:14" ht="15.75" thickBot="1">
      <c r="B18" s="10" t="s">
        <v>13</v>
      </c>
      <c r="C18" s="11" t="s">
        <v>7</v>
      </c>
      <c r="D18" s="21" t="s">
        <v>7</v>
      </c>
      <c r="E18" s="71">
        <v>16</v>
      </c>
      <c r="F18" s="45">
        <v>0</v>
      </c>
      <c r="G18" s="72">
        <v>16</v>
      </c>
      <c r="H18" s="45">
        <v>136</v>
      </c>
      <c r="I18" s="73">
        <v>0</v>
      </c>
      <c r="J18" s="46">
        <v>0</v>
      </c>
      <c r="K18" s="173">
        <v>0</v>
      </c>
      <c r="L18" s="46">
        <v>0</v>
      </c>
      <c r="M18" s="86">
        <v>2458</v>
      </c>
      <c r="N18" s="64"/>
    </row>
    <row r="19" spans="2:14" ht="15.75" thickBot="1">
      <c r="B19" s="4" t="s">
        <v>2</v>
      </c>
      <c r="C19" s="5" t="s">
        <v>8</v>
      </c>
      <c r="D19" s="31"/>
      <c r="E19" s="87"/>
      <c r="F19" s="88"/>
      <c r="G19" s="89"/>
      <c r="H19" s="90"/>
      <c r="I19" s="91"/>
      <c r="J19" s="88"/>
      <c r="K19" s="91"/>
      <c r="L19" s="88"/>
      <c r="M19" s="87"/>
      <c r="N19" s="90"/>
    </row>
    <row r="20" spans="2:14" ht="15">
      <c r="B20" s="6" t="s">
        <v>11</v>
      </c>
      <c r="C20" s="7" t="s">
        <v>8</v>
      </c>
      <c r="D20" s="19" t="s">
        <v>21</v>
      </c>
      <c r="E20" s="145">
        <v>13</v>
      </c>
      <c r="F20" s="166" t="s">
        <v>16</v>
      </c>
      <c r="G20" s="148">
        <f>+E20+1</f>
        <v>14</v>
      </c>
      <c r="H20" s="149">
        <v>13</v>
      </c>
      <c r="I20" s="150">
        <f>+E20+3</f>
        <v>16</v>
      </c>
      <c r="J20" s="149">
        <v>13</v>
      </c>
      <c r="K20" s="163">
        <v>0</v>
      </c>
      <c r="L20" s="164"/>
      <c r="M20" s="165">
        <f>+E20+5</f>
        <v>18</v>
      </c>
      <c r="N20" s="92"/>
    </row>
    <row r="21" spans="2:14" ht="15">
      <c r="B21" s="8" t="s">
        <v>12</v>
      </c>
      <c r="C21" s="9" t="s">
        <v>8</v>
      </c>
      <c r="D21" s="20" t="s">
        <v>21</v>
      </c>
      <c r="E21" s="146">
        <v>19</v>
      </c>
      <c r="F21" s="167"/>
      <c r="G21" s="154">
        <v>19</v>
      </c>
      <c r="H21" s="155">
        <v>18</v>
      </c>
      <c r="I21" s="156">
        <f>+E21+1</f>
        <v>20</v>
      </c>
      <c r="J21" s="155">
        <v>17.4</v>
      </c>
      <c r="K21" s="157">
        <f>+E21+1</f>
        <v>20</v>
      </c>
      <c r="L21" s="158">
        <v>16.6</v>
      </c>
      <c r="M21" s="159">
        <f>+E21+1</f>
        <v>20</v>
      </c>
      <c r="N21" s="70"/>
    </row>
    <row r="22" spans="2:14" ht="15.75" thickBot="1">
      <c r="B22" s="10" t="s">
        <v>13</v>
      </c>
      <c r="C22" s="11" t="s">
        <v>8</v>
      </c>
      <c r="D22" s="21" t="s">
        <v>21</v>
      </c>
      <c r="E22" s="147">
        <v>3</v>
      </c>
      <c r="F22" s="168"/>
      <c r="G22" s="160">
        <f>+E22+1</f>
        <v>4</v>
      </c>
      <c r="H22" s="161">
        <v>3</v>
      </c>
      <c r="I22" s="162">
        <f>+E22+3</f>
        <v>6</v>
      </c>
      <c r="J22" s="161">
        <v>3.14</v>
      </c>
      <c r="K22" s="151">
        <v>0</v>
      </c>
      <c r="L22" s="152"/>
      <c r="M22" s="153">
        <f>+E22+7</f>
        <v>10</v>
      </c>
      <c r="N22" s="93"/>
    </row>
    <row r="23" spans="2:14" ht="15.75" thickBot="1">
      <c r="B23" s="4" t="s">
        <v>3</v>
      </c>
      <c r="C23" s="5" t="s">
        <v>8</v>
      </c>
      <c r="D23" s="31"/>
      <c r="E23" s="87"/>
      <c r="F23" s="88"/>
      <c r="G23" s="89"/>
      <c r="H23" s="90"/>
      <c r="I23" s="91"/>
      <c r="J23" s="88"/>
      <c r="K23" s="91"/>
      <c r="L23" s="88"/>
      <c r="M23" s="87"/>
      <c r="N23" s="90"/>
    </row>
    <row r="24" spans="2:14" ht="15">
      <c r="B24" s="6" t="s">
        <v>11</v>
      </c>
      <c r="C24" s="7" t="s">
        <v>9</v>
      </c>
      <c r="D24" s="19" t="s">
        <v>9</v>
      </c>
      <c r="E24" s="145">
        <v>6</v>
      </c>
      <c r="F24" s="53" t="s">
        <v>16</v>
      </c>
      <c r="G24" s="148">
        <f>+E24+1</f>
        <v>7</v>
      </c>
      <c r="H24" s="149">
        <v>7</v>
      </c>
      <c r="I24" s="150">
        <f>+E24+3</f>
        <v>9</v>
      </c>
      <c r="J24" s="149">
        <v>5.53</v>
      </c>
      <c r="K24" s="151">
        <f>+E24+4</f>
        <v>10</v>
      </c>
      <c r="L24" s="152"/>
      <c r="M24" s="153">
        <f>+E24+5</f>
        <v>11</v>
      </c>
      <c r="N24" s="93"/>
    </row>
    <row r="25" spans="2:16" ht="15">
      <c r="B25" s="8" t="s">
        <v>12</v>
      </c>
      <c r="C25" s="9" t="s">
        <v>9</v>
      </c>
      <c r="D25" s="20" t="s">
        <v>9</v>
      </c>
      <c r="E25" s="146">
        <v>6</v>
      </c>
      <c r="F25" s="54"/>
      <c r="G25" s="154">
        <v>6</v>
      </c>
      <c r="H25" s="155">
        <v>6</v>
      </c>
      <c r="I25" s="156">
        <f>+E25+1</f>
        <v>7</v>
      </c>
      <c r="J25" s="155">
        <v>7.9</v>
      </c>
      <c r="K25" s="157">
        <f>+E25+1</f>
        <v>7</v>
      </c>
      <c r="L25" s="158">
        <v>7.7</v>
      </c>
      <c r="M25" s="159">
        <f>+E25+1</f>
        <v>7</v>
      </c>
      <c r="N25" s="70"/>
      <c r="P25" s="30"/>
    </row>
    <row r="26" spans="2:14" ht="15.75" thickBot="1">
      <c r="B26" s="10" t="s">
        <v>13</v>
      </c>
      <c r="C26" s="11" t="s">
        <v>9</v>
      </c>
      <c r="D26" s="21" t="s">
        <v>9</v>
      </c>
      <c r="E26" s="147">
        <v>6</v>
      </c>
      <c r="F26" s="55"/>
      <c r="G26" s="160">
        <v>6</v>
      </c>
      <c r="H26" s="161">
        <v>6</v>
      </c>
      <c r="I26" s="162">
        <f>+E26+1</f>
        <v>7</v>
      </c>
      <c r="J26" s="161">
        <v>14.11</v>
      </c>
      <c r="K26" s="163">
        <f>+E26+3</f>
        <v>9</v>
      </c>
      <c r="L26" s="164"/>
      <c r="M26" s="165">
        <f>+E26+5</f>
        <v>11</v>
      </c>
      <c r="N26" s="92"/>
    </row>
    <row r="27" spans="2:14" ht="15.75" thickBot="1">
      <c r="B27" s="12" t="s">
        <v>4</v>
      </c>
      <c r="C27" s="5" t="s">
        <v>10</v>
      </c>
      <c r="D27" s="31"/>
      <c r="E27" s="87"/>
      <c r="F27" s="88"/>
      <c r="G27" s="89"/>
      <c r="H27" s="90"/>
      <c r="I27" s="91"/>
      <c r="J27" s="88"/>
      <c r="K27" s="91"/>
      <c r="L27" s="88"/>
      <c r="M27" s="87"/>
      <c r="N27" s="90"/>
    </row>
    <row r="28" spans="2:14" ht="15">
      <c r="B28" s="6" t="s">
        <v>11</v>
      </c>
      <c r="C28" s="7" t="s">
        <v>10</v>
      </c>
      <c r="D28" s="19" t="s">
        <v>10</v>
      </c>
      <c r="E28" s="113">
        <v>0</v>
      </c>
      <c r="F28" s="114">
        <v>0</v>
      </c>
      <c r="G28" s="115">
        <v>0</v>
      </c>
      <c r="H28" s="116">
        <v>0</v>
      </c>
      <c r="I28" s="117">
        <v>0</v>
      </c>
      <c r="J28" s="116">
        <v>0</v>
      </c>
      <c r="K28" s="117">
        <v>0</v>
      </c>
      <c r="L28" s="118"/>
      <c r="M28" s="94">
        <v>1</v>
      </c>
      <c r="N28" s="95"/>
    </row>
    <row r="29" spans="2:14" ht="15">
      <c r="B29" s="8" t="s">
        <v>12</v>
      </c>
      <c r="C29" s="9" t="s">
        <v>10</v>
      </c>
      <c r="D29" s="20" t="s">
        <v>10</v>
      </c>
      <c r="E29" s="119">
        <v>0</v>
      </c>
      <c r="F29" s="120">
        <v>0</v>
      </c>
      <c r="G29" s="121">
        <v>0</v>
      </c>
      <c r="H29" s="122">
        <v>0</v>
      </c>
      <c r="I29" s="123">
        <v>0</v>
      </c>
      <c r="J29" s="122">
        <v>0</v>
      </c>
      <c r="K29" s="123">
        <v>0</v>
      </c>
      <c r="L29" s="122"/>
      <c r="M29" s="96">
        <v>0</v>
      </c>
      <c r="N29" s="97"/>
    </row>
    <row r="30" spans="2:14" ht="15.75" thickBot="1">
      <c r="B30" s="13" t="s">
        <v>13</v>
      </c>
      <c r="C30" s="14" t="s">
        <v>10</v>
      </c>
      <c r="D30" s="32" t="s">
        <v>10</v>
      </c>
      <c r="E30" s="124">
        <v>0</v>
      </c>
      <c r="F30" s="125">
        <v>0</v>
      </c>
      <c r="G30" s="126">
        <v>0</v>
      </c>
      <c r="H30" s="118">
        <v>0</v>
      </c>
      <c r="I30" s="127">
        <v>0</v>
      </c>
      <c r="J30" s="118">
        <v>0</v>
      </c>
      <c r="K30" s="127">
        <v>0</v>
      </c>
      <c r="L30" s="118"/>
      <c r="M30" s="94">
        <v>1</v>
      </c>
      <c r="N30" s="95"/>
    </row>
    <row r="31" spans="2:14" ht="15.75" thickBot="1">
      <c r="B31" s="4" t="s">
        <v>5</v>
      </c>
      <c r="C31" s="15" t="s">
        <v>10</v>
      </c>
      <c r="D31" s="33" t="s">
        <v>10</v>
      </c>
      <c r="E31" s="128">
        <v>0.82</v>
      </c>
      <c r="F31" s="129">
        <v>0.892</v>
      </c>
      <c r="G31" s="130">
        <v>0.81</v>
      </c>
      <c r="H31" s="131">
        <v>0</v>
      </c>
      <c r="I31" s="132">
        <v>0.8</v>
      </c>
      <c r="J31" s="131">
        <v>0.8</v>
      </c>
      <c r="K31" s="132">
        <v>0.84</v>
      </c>
      <c r="L31" s="131"/>
      <c r="M31" s="98">
        <v>0.81</v>
      </c>
      <c r="N31" s="99"/>
    </row>
    <row r="32" spans="2:14" ht="15.75" thickBot="1">
      <c r="B32" s="4" t="s">
        <v>6</v>
      </c>
      <c r="C32" s="15" t="s">
        <v>10</v>
      </c>
      <c r="D32" s="33" t="s">
        <v>10</v>
      </c>
      <c r="E32" s="133">
        <v>0.87</v>
      </c>
      <c r="F32" s="129">
        <v>0.885</v>
      </c>
      <c r="G32" s="134">
        <v>0.89</v>
      </c>
      <c r="H32" s="129">
        <v>0.8</v>
      </c>
      <c r="I32" s="135">
        <v>0.91</v>
      </c>
      <c r="J32" s="136">
        <v>0.89</v>
      </c>
      <c r="K32" s="137">
        <v>0.92</v>
      </c>
      <c r="L32" s="138"/>
      <c r="M32" s="100">
        <v>0.94</v>
      </c>
      <c r="N32" s="101"/>
    </row>
    <row r="33" spans="2:15" s="26" customFormat="1" ht="28.5" customHeight="1" thickBot="1">
      <c r="B33" s="24" t="s">
        <v>18</v>
      </c>
      <c r="C33" s="25" t="s">
        <v>10</v>
      </c>
      <c r="D33" s="34" t="s">
        <v>10</v>
      </c>
      <c r="E33" s="139">
        <v>0</v>
      </c>
      <c r="F33" s="140">
        <v>0</v>
      </c>
      <c r="G33" s="141">
        <v>0</v>
      </c>
      <c r="H33" s="52">
        <v>0</v>
      </c>
      <c r="I33" s="142">
        <v>0.4</v>
      </c>
      <c r="J33" s="52">
        <v>0.428</v>
      </c>
      <c r="K33" s="142">
        <v>0.6</v>
      </c>
      <c r="L33" s="52">
        <v>0.31</v>
      </c>
      <c r="M33" s="102">
        <v>1</v>
      </c>
      <c r="N33" s="103"/>
      <c r="O33" s="27"/>
    </row>
    <row r="34" spans="2:15" s="26" customFormat="1" ht="30.75" thickBot="1">
      <c r="B34" s="24" t="s">
        <v>19</v>
      </c>
      <c r="C34" s="25" t="s">
        <v>10</v>
      </c>
      <c r="D34" s="34" t="s">
        <v>10</v>
      </c>
      <c r="E34" s="139">
        <v>0</v>
      </c>
      <c r="F34" s="140">
        <v>0</v>
      </c>
      <c r="G34" s="141">
        <v>0</v>
      </c>
      <c r="H34" s="52">
        <v>0</v>
      </c>
      <c r="I34" s="142">
        <v>0.4</v>
      </c>
      <c r="J34" s="52">
        <v>0.66</v>
      </c>
      <c r="K34" s="142">
        <v>0.6</v>
      </c>
      <c r="L34" s="52">
        <v>0.6613</v>
      </c>
      <c r="M34" s="102">
        <v>1</v>
      </c>
      <c r="N34" s="103"/>
      <c r="O34" s="27"/>
    </row>
    <row r="35" spans="2:14" ht="21" customHeight="1" thickBot="1">
      <c r="B35" s="39" t="s">
        <v>22</v>
      </c>
      <c r="C35" s="37" t="s">
        <v>10</v>
      </c>
      <c r="D35" s="38"/>
      <c r="E35" s="143">
        <v>0.74</v>
      </c>
      <c r="F35" s="144"/>
      <c r="G35" s="143">
        <v>0.57</v>
      </c>
      <c r="H35" s="144"/>
      <c r="I35" s="143">
        <v>0.86</v>
      </c>
      <c r="J35" s="144"/>
      <c r="K35" s="143">
        <v>0.77</v>
      </c>
      <c r="L35" s="144"/>
      <c r="M35" s="56"/>
      <c r="N35" s="57"/>
    </row>
    <row r="36" spans="2:14" ht="15">
      <c r="B36" s="16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 ht="15">
      <c r="B37" s="23"/>
      <c r="C37" s="17"/>
      <c r="D37" s="17"/>
      <c r="E37" s="18"/>
      <c r="F37" s="18"/>
      <c r="G37" s="18"/>
      <c r="H37" s="18"/>
      <c r="I37" s="3"/>
      <c r="J37" s="3"/>
      <c r="K37" s="3"/>
      <c r="L37" s="3"/>
      <c r="M37" s="3"/>
      <c r="N37" s="3"/>
    </row>
    <row r="38" spans="2:14" ht="15">
      <c r="B38" s="23"/>
      <c r="C38" s="17"/>
      <c r="D38" s="17"/>
      <c r="E38" s="18"/>
      <c r="F38" s="18"/>
      <c r="G38" s="18"/>
      <c r="H38" s="18"/>
      <c r="I38" s="3"/>
      <c r="J38" s="3"/>
      <c r="K38" s="3"/>
      <c r="L38" s="3"/>
      <c r="M38" s="3"/>
      <c r="N38" s="3"/>
    </row>
    <row r="39" spans="2:14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5">
      <c r="B40" s="23"/>
      <c r="C40" s="17"/>
      <c r="D40" s="17"/>
      <c r="E40" s="17"/>
      <c r="F40" s="17"/>
      <c r="G40" s="17"/>
      <c r="H40" s="17"/>
      <c r="I40" s="3"/>
      <c r="J40" s="3"/>
      <c r="K40" s="3"/>
      <c r="L40" s="3"/>
      <c r="M40" s="3"/>
      <c r="N40" s="3"/>
    </row>
    <row r="41" spans="2:14" ht="15">
      <c r="B41" s="23"/>
      <c r="C41" s="17"/>
      <c r="D41" s="17"/>
      <c r="E41" s="17"/>
      <c r="F41" s="17"/>
      <c r="G41" s="17"/>
      <c r="H41" s="17"/>
      <c r="I41" s="3"/>
      <c r="J41" s="3"/>
      <c r="K41" s="3"/>
      <c r="L41" s="3"/>
      <c r="M41" s="3"/>
      <c r="N41" s="3"/>
    </row>
    <row r="42" spans="2:14" ht="15">
      <c r="B42" s="23"/>
      <c r="C42" s="17"/>
      <c r="D42" s="17"/>
      <c r="E42" s="17"/>
      <c r="F42" s="17"/>
      <c r="G42" s="17"/>
      <c r="H42" s="17"/>
      <c r="I42" s="3"/>
      <c r="J42" s="3"/>
      <c r="K42" s="3"/>
      <c r="L42" s="3"/>
      <c r="M42" s="3"/>
      <c r="N42" s="3"/>
    </row>
  </sheetData>
  <sheetProtection/>
  <mergeCells count="16">
    <mergeCell ref="B2:N2"/>
    <mergeCell ref="B4:B5"/>
    <mergeCell ref="C4:C5"/>
    <mergeCell ref="D4:D5"/>
    <mergeCell ref="E4:F4"/>
    <mergeCell ref="F20:F22"/>
    <mergeCell ref="F24:F26"/>
    <mergeCell ref="E35:F35"/>
    <mergeCell ref="G4:H4"/>
    <mergeCell ref="I4:J4"/>
    <mergeCell ref="K4:L4"/>
    <mergeCell ref="M4:N4"/>
    <mergeCell ref="G35:H35"/>
    <mergeCell ref="I35:J35"/>
    <mergeCell ref="K35:L35"/>
    <mergeCell ref="M35:N35"/>
  </mergeCells>
  <printOptions/>
  <pageMargins left="0.34" right="0.15748031496062992" top="0.25" bottom="0.16" header="0.25" footer="0.1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Autorizado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E.P.S. Sedaloreto </dc:creator>
  <cp:keywords/>
  <dc:description/>
  <cp:lastModifiedBy>windows</cp:lastModifiedBy>
  <cp:lastPrinted>2014-08-21T13:07:10Z</cp:lastPrinted>
  <dcterms:created xsi:type="dcterms:W3CDTF">2012-12-29T14:05:10Z</dcterms:created>
  <dcterms:modified xsi:type="dcterms:W3CDTF">2014-08-21T13:12:17Z</dcterms:modified>
  <cp:category/>
  <cp:version/>
  <cp:contentType/>
  <cp:contentStatus/>
</cp:coreProperties>
</file>